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yna.cebula\Nextcloud\WCSM\Wydział Lekarski\Przetargi i zakupy\Zapotrzebowania\Sukcesywne dostawy\Jednorazowe medyczne\Formularze zamówienia\"/>
    </mc:Choice>
  </mc:AlternateContent>
  <bookViews>
    <workbookView xWindow="0" yWindow="0" windowWidth="28800" windowHeight="12330"/>
  </bookViews>
  <sheets>
    <sheet name="Arkusz1" sheetId="1" r:id="rId1"/>
  </sheets>
  <externalReferences>
    <externalReference r:id="rId2"/>
  </externalReferences>
  <definedNames>
    <definedName name="zeropięć">[1]Ile!$A$1:$A$5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4" i="1" s="1" a="1"/>
  <c r="F44" i="1" s="1"/>
  <c r="F42" i="1"/>
  <c r="F41" i="1"/>
  <c r="F40" i="1"/>
  <c r="H40" i="1" s="1"/>
  <c r="F39" i="1"/>
  <c r="H39" i="1" s="1"/>
  <c r="F38" i="1"/>
  <c r="F37" i="1"/>
  <c r="F36" i="1"/>
  <c r="F35" i="1"/>
  <c r="H35" i="1" s="1"/>
  <c r="F34" i="1"/>
  <c r="F33" i="1"/>
  <c r="F32" i="1"/>
  <c r="H32" i="1" s="1"/>
  <c r="F31" i="1"/>
  <c r="F30" i="1"/>
  <c r="F29" i="1"/>
  <c r="F28" i="1"/>
  <c r="H28" i="1" s="1"/>
  <c r="F27" i="1"/>
  <c r="H27" i="1" s="1"/>
  <c r="F26" i="1"/>
  <c r="F25" i="1"/>
  <c r="H25" i="1" s="1"/>
  <c r="F24" i="1"/>
  <c r="H24" i="1" s="1"/>
  <c r="F23" i="1"/>
  <c r="F22" i="1"/>
  <c r="F21" i="1"/>
  <c r="H21" i="1" s="1"/>
  <c r="F20" i="1"/>
  <c r="H20" i="1" s="1"/>
  <c r="F19" i="1"/>
  <c r="F18" i="1"/>
  <c r="F17" i="1"/>
  <c r="F16" i="1"/>
  <c r="H16" i="1" s="1"/>
  <c r="F15" i="1"/>
  <c r="F14" i="1"/>
  <c r="F13" i="1"/>
  <c r="I43" i="1" l="1"/>
  <c r="H43" i="1"/>
  <c r="H41" i="1"/>
  <c r="H44" i="1" s="1" a="1"/>
  <c r="H44" i="1" s="1"/>
  <c r="I40" i="1"/>
  <c r="I39" i="1"/>
  <c r="H37" i="1"/>
  <c r="I37" i="1" s="1"/>
  <c r="I35" i="1"/>
  <c r="H33" i="1"/>
  <c r="I33" i="1" s="1"/>
  <c r="I32" i="1"/>
  <c r="H31" i="1"/>
  <c r="I31" i="1" s="1"/>
  <c r="H29" i="1"/>
  <c r="I29" i="1" s="1"/>
  <c r="I28" i="1"/>
  <c r="I27" i="1"/>
  <c r="I25" i="1"/>
  <c r="I24" i="1"/>
  <c r="H23" i="1"/>
  <c r="I23" i="1" s="1"/>
  <c r="I21" i="1"/>
  <c r="I20" i="1"/>
  <c r="H19" i="1"/>
  <c r="I19" i="1" s="1"/>
  <c r="H17" i="1"/>
  <c r="I17" i="1" s="1"/>
  <c r="I16" i="1"/>
  <c r="H15" i="1"/>
  <c r="I15" i="1" s="1"/>
  <c r="H13" i="1"/>
  <c r="I13" i="1" s="1"/>
  <c r="H14" i="1"/>
  <c r="I14" i="1" s="1"/>
  <c r="H22" i="1"/>
  <c r="I22" i="1" s="1"/>
  <c r="H30" i="1"/>
  <c r="I30" i="1" s="1"/>
  <c r="H38" i="1"/>
  <c r="I38" i="1" s="1"/>
  <c r="H36" i="1"/>
  <c r="I36" i="1" s="1"/>
  <c r="H18" i="1"/>
  <c r="I18" i="1" s="1"/>
  <c r="H26" i="1"/>
  <c r="I26" i="1" s="1"/>
  <c r="H34" i="1"/>
  <c r="I34" i="1" s="1"/>
  <c r="H42" i="1"/>
  <c r="I42" i="1" s="1"/>
  <c r="I41" i="1" l="1"/>
  <c r="I44" i="1" s="1" a="1"/>
  <c r="I44" i="1" s="1"/>
</calcChain>
</file>

<file path=xl/sharedStrings.xml><?xml version="1.0" encoding="utf-8"?>
<sst xmlns="http://schemas.openxmlformats.org/spreadsheetml/2006/main" count="94" uniqueCount="66">
  <si>
    <t xml:space="preserve">
………………………………………………………………………….
/Jednostka organizacyjna U.O Zamawiającego/</t>
  </si>
  <si>
    <t>Opole, ………………..</t>
  </si>
  <si>
    <t>Sinmed Sp. z o.o. ul. Graniczna 32B 44-178 Przyszowice</t>
  </si>
  <si>
    <t>ZAMÓWIENIE</t>
  </si>
  <si>
    <t>Na podstawie umowy nr D/47/2024 część 3 z dn. 17.09.2024r. - Sukcesywny zakup i dostawa jednorazowych materiałów medycznych na potrzeby Wydziału Lekarskiego UO</t>
  </si>
  <si>
    <t xml:space="preserve">Data obowiązywania umowy: 16.09.2025r. </t>
  </si>
  <si>
    <t>L.P.</t>
  </si>
  <si>
    <t>PRZEDMIOT ZAMÓWIENIA</t>
  </si>
  <si>
    <t>JEDNOSTKA
MIARY
SZT./OP.</t>
  </si>
  <si>
    <t>PLANOWANA ILOŚĆ</t>
  </si>
  <si>
    <t>CENA JEDNOSTKOWA NETTO
[PLN]</t>
  </si>
  <si>
    <t>WARTOŚĆ
NETTO
[PLN]
[f = d * e]</t>
  </si>
  <si>
    <t>STAWKA PODATKU VAT</t>
  </si>
  <si>
    <t>KWOTA
PODATKU VAT
[PLN]
[h = f * g]</t>
  </si>
  <si>
    <t>WARTOŚĆ
BRUTTO
[PLN]
[i = f +h]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</si>
  <si>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</si>
  <si>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</si>
  <si>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</si>
  <si>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</si>
  <si>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</si>
  <si>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</si>
  <si>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</si>
  <si>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</si>
  <si>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</si>
  <si>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Gaziki do dezynfekcji skóry 6 cm x 3 cm, nasączone 70% alkoholem izopropylowym (100 szt./op.)</t>
  </si>
  <si>
    <t>szt.</t>
  </si>
  <si>
    <t>Igła do iniekcji, jednorazowa, rozmiar 0,9 mm x 50 mm, w pojedynczych, odrywanych blistrach, jałowe (100 szt./op.)</t>
  </si>
  <si>
    <t>Igła sekcyjna w połowie zakrzywiona, o grubości 2 mm i długości między 130 a 145 mm (10 szt./op. +/- 2 szt.)</t>
  </si>
  <si>
    <t>Kompresy niejałowe 5x5 cm, gaza 13 nitkowa, 8 warstwowa, 100% bawełna, opakowanie papierowe (100 szt./op.)</t>
  </si>
  <si>
    <t>Lancety jednorazowe do punktowego nakłuwania skóry 28G (100 szt./op.) Diagnosis Optilets</t>
  </si>
  <si>
    <t>Maska nadkrtaniowa z mankietem żelowym I-Gel, z prostą rurką, nr 1</t>
  </si>
  <si>
    <t>Maska nadkrtaniowa z mankietem żelowym I-Gel, z prostą rurką, nr 1,5</t>
  </si>
  <si>
    <t>Maska nadkrtaniowa z mankietem żelowym I-Gel, z prostą rurką, nr 2</t>
  </si>
  <si>
    <t>Maska nadkrtaniowa z mankietem żelowym I-Gel, z prostą rurką, nr 4</t>
  </si>
  <si>
    <t>Nici sekcyjne/dratwa lniana, 1,5 mm grubości, 150 m długości, waga szpulki 100 g, kolor beżowy</t>
  </si>
  <si>
    <t>Opatrunek hydrokoloidowy, przeznaczony do owrzodzeń, odleżyn i ran o niewielkim wysięku, wymiar 10 cm x 10 cm Granuflex</t>
  </si>
  <si>
    <t>Ostrza chirurgiczne do skalpela nr 24, wykonane ze stali węglowej, jałowe, pakowane pojedyczno (100 szt./op.)</t>
  </si>
  <si>
    <t>Ostrza sekcyjne, wykonane ze stali węglowej, kompatybilne z rękojeściami PM40 (10 szt./op.)</t>
  </si>
  <si>
    <t>Paski testowe do pomiaru poziomu glukozy we krwi kompatybilne z posiadanym glukometrem Diagnostic Gold Strip (50 szt./op.)</t>
  </si>
  <si>
    <t>Probówka PET, plastikowa, sterylna, próżniowa, z fioletowym korkiem, 2ml</t>
  </si>
  <si>
    <t>Przedłużacz do pomp infuzyjnych, jałowy, jednorazowego użytku, pakowany pojedynczo typu blister, długoś 150 cm</t>
  </si>
  <si>
    <t>Rurka ustno-gardłowa nr 000 dł. 3 cm (białe)</t>
  </si>
  <si>
    <t>Rurka ustno-gardłowa nr 3 dł. 10 cm (czerwone)</t>
  </si>
  <si>
    <t>Rurka krtaniowa, dwukanałowa, LTS-D rozm. 0</t>
  </si>
  <si>
    <t>Rurka krtaniowa, dwukanałowa, LTS-D rozm. 2</t>
  </si>
  <si>
    <t>Rurka krtaniowa, dwukanałowa, LTS-D rozm. 4</t>
  </si>
  <si>
    <t>Rurka nosowo-gardłowa 8,0 mm</t>
  </si>
  <si>
    <t>Staza automatyczna do pobierania krwi</t>
  </si>
  <si>
    <t>Staza bezlateksowa (op. 25 szt.)</t>
  </si>
  <si>
    <t>Strzykawka, sterylna, z podziałką, pakowana pojedynczo typu blister, 10 ml</t>
  </si>
  <si>
    <t>Strzykawka, sterylna, z podziałką, pakowana pojedynczo typu blister,  20 ml</t>
  </si>
  <si>
    <t>Szpatułki niesterylne, laryngologiczne, drewniane, długość 150 mm (100 szt./op.)</t>
  </si>
  <si>
    <t>Test paskowy do badania moczu 10 parametrów, w tym min. leukocytów, azotanów, białka, określenie wartości pH (100 szt./op.)</t>
  </si>
  <si>
    <t>Worek na zwłoki z zamkiem błyskawicznym i 4 wzmacnianymi uchwytami, materiał folia polietylenowa, rozmiar 220 x 90 cm (+/- 10 cm), grubość 0,15-0,16µm. Pakowane pojedynczo.</t>
  </si>
  <si>
    <t>Zestaw do cewnikowania. Opakowanie zawierające: tupfery (kule) 17-nitkowe, 20x20cm - 6szt., serwetę z laminatu foliowo-bibułowego, 50x60cm - 1szt., serwetę z laminatu foliowo-bibułowego z nacięciem i otworem o średnicy 5cm, 50x50cm, - 1szt., rękawice lateksowe, niepudrowane M - 2szt., pęsetę plastikową - 1szt.</t>
  </si>
  <si>
    <t>Zestaw do kaniulacji dużych naczyń, w skład którego wchodzą: kateter 4-kanałowy 8F x 20 cm, prowadnik stalowy, rozszerzacz 9F x 12 cm, igła prosta 18G x 7 cm, strzykawka 10 ml, skalpel, motylek z zaciskiem, dla dorosłych</t>
  </si>
  <si>
    <t>RAZEM</t>
  </si>
  <si>
    <t>Termin realizacji zamówienia zgodnie z umową: 7 dni roboczych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</si>
  <si>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</si>
  <si>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</si>
  <si>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</si>
  <si>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</si>
  <si>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</si>
  <si>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</si>
  <si>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t>op.</t>
  </si>
  <si>
    <t>zest.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</si>
</sst>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</xf>
    <xf numFmtId="9" fontId="3" fillId="4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 applyProtection="1">
      <alignment horizontal="centerContinuous" vertical="center"/>
    </xf>
    <xf numFmtId="0" fontId="3" fillId="5" borderId="2" xfId="0" applyFont="1" applyFill="1" applyBorder="1" applyAlignment="1" applyProtection="1">
      <alignment horizontal="centerContinuous" vertical="center"/>
    </xf>
    <xf numFmtId="44" fontId="6" fillId="5" borderId="4" xfId="0" applyNumberFormat="1" applyFont="1" applyFill="1" applyBorder="1" applyAlignment="1" applyProtection="1">
      <alignment vertical="center"/>
    </xf>
    <xf numFmtId="164" fontId="6" fillId="5" borderId="2" xfId="0" applyNumberFormat="1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8" fillId="0" borderId="5" xfId="0" applyFont="1" applyBorder="1" applyAlignment="1">
      <alignment horizontal="left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6" fillId="0" borderId="6" xfId="0" applyFon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wrapText="1"/>
    </xf>
    <xf numFmtId="0" fontId="13" fillId="0" borderId="7" xfId="0" applyFont="1" applyBorder="1" applyAlignment="1" applyProtection="1">
      <alignment horizontal="center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3" fillId="0" borderId="8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horizont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wrapText="1"/>
    </xf>
    <xf numFmtId="0" fontId="13" fillId="0" borderId="11" xfId="0" applyFont="1" applyBorder="1" applyAlignment="1" applyProtection="1">
      <alignment horizont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B42" sqref="B42"/>
    </sheetView>
  </sheetViews>
  <sheetFormatPr defaultColWidth="9.140625" defaultRowHeight="12.75" x14ac:dyDescent="0.25"/>
  <cols>
    <col min="1" max="1" width="4.7109375" style="2" customWidth="1"/>
    <col min="2" max="2" width="45" style="2" customWidth="1"/>
    <col min="3" max="4" width="12.7109375" style="2" customWidth="1"/>
    <col min="5" max="6" width="14.7109375" style="2" customWidth="1"/>
    <col min="7" max="7" width="10.7109375" style="2" customWidth="1"/>
    <col min="8" max="8" width="14.7109375" style="2" customWidth="1"/>
    <col min="9" max="9" width="16" style="2" customWidth="1"/>
    <col min="10" max="16384" width="9.140625" style="2"/>
  </cols>
  <sheetData>
    <row r="1" spans="1:9" x14ac:dyDescent="0.25">
      <c r="A1" s="1" t="s">
        <v>0</v>
      </c>
      <c r="B1" s="1"/>
      <c r="I1" s="2" t="s">
        <v>1</v>
      </c>
    </row>
    <row r="2" spans="1:9" x14ac:dyDescent="0.25">
      <c r="A2" s="1"/>
      <c r="B2" s="1"/>
    </row>
    <row r="3" spans="1:9" ht="49.5" customHeight="1" x14ac:dyDescent="0.25">
      <c r="A3" s="1"/>
      <c r="B3" s="1"/>
      <c r="I3" s="3" t="s">
        <v>2</v>
      </c>
    </row>
    <row r="7" spans="1:9" x14ac:dyDescent="0.25">
      <c r="E7" s="2" t="s">
        <v>3</v>
      </c>
    </row>
    <row r="9" spans="1:9" ht="14.25" x14ac:dyDescent="0.2">
      <c r="A9" s="4" t="s">
        <v>4</v>
      </c>
      <c r="B9" s="4"/>
      <c r="C9" s="4"/>
      <c r="D9" s="4"/>
      <c r="E9" s="4"/>
      <c r="F9" s="4"/>
      <c r="G9" s="4"/>
      <c r="H9" s="4"/>
      <c r="I9" s="4"/>
    </row>
    <row r="10" spans="1:9" ht="14.25" x14ac:dyDescent="0.2">
      <c r="A10" s="5" t="s">
        <v>5</v>
      </c>
      <c r="B10" s="5"/>
      <c r="C10" s="6"/>
      <c r="D10" s="6"/>
      <c r="E10" s="6"/>
      <c r="F10" s="6"/>
      <c r="G10" s="6"/>
      <c r="H10" s="6"/>
      <c r="I10" s="6"/>
    </row>
    <row r="11" spans="1:9" ht="51" x14ac:dyDescent="0.25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</row>
    <row r="12" spans="1:9" ht="18" customHeight="1" x14ac:dyDescent="0.25">
      <c r="A12" s="8" t="s">
        <v>15</v>
      </c>
      <c r="B12" s="8" t="s">
        <v>16</v>
      </c>
      <c r="C12" s="8" t="s">
        <v>17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</row>
    <row r="13" spans="1:9" ht="25.5" x14ac:dyDescent="0.25">
      <c r="A13" s="9">
        <v>1</v>
      </c>
      <c r="B13" s="10" t="s">
        <v>24</v>
      </c>
      <c r="C13" s="60" t="s">
        <v>64</v>
      </c>
      <c r="D13" s="12"/>
      <c r="E13" s="13">
        <v>5.5</v>
      </c>
      <c r="F13" s="14">
        <f>IF(AND(ISNUMBER(E13),E13&gt;0,E13&lt;&gt;""),D13*E13,"")</f>
        <v>0</v>
      </c>
      <c r="G13" s="15">
        <v>0.08</v>
      </c>
      <c r="H13" s="14">
        <f>IF(AND(ISNUMBER(F13),G13&lt;&gt;""),IF(G13&lt;&gt;"ZW.",F13*G13,"ZW."),"")</f>
        <v>0</v>
      </c>
      <c r="I13" s="14">
        <f>IF(AND(ISNUMBER(F13),F13&lt;&gt;"",G13&lt;&gt;""),IF(G13&lt;&gt;"ZW.",F13+H13,F13),"")</f>
        <v>0</v>
      </c>
    </row>
    <row r="14" spans="1:9" ht="38.25" x14ac:dyDescent="0.25">
      <c r="A14" s="9">
        <v>2</v>
      </c>
      <c r="B14" s="16" t="s">
        <v>26</v>
      </c>
      <c r="C14" s="11" t="s">
        <v>64</v>
      </c>
      <c r="D14" s="12"/>
      <c r="E14" s="13">
        <v>20</v>
      </c>
      <c r="F14" s="14">
        <f t="shared" ref="F14:F41" si="0">IF(AND(ISNUMBER(E14),E14&gt;0,E14&lt;&gt;""),D14*E14,"")</f>
        <v>0</v>
      </c>
      <c r="G14" s="15">
        <v>0.08</v>
      </c>
      <c r="H14" s="14">
        <f t="shared" ref="H14:H41" si="1">IF(AND(ISNUMBER(F14),G14&lt;&gt;""),IF(G14&lt;&gt;"ZW.",F14*G14,"ZW."),"")</f>
        <v>0</v>
      </c>
      <c r="I14" s="14">
        <f t="shared" ref="I14:I41" si="2">IF(AND(ISNUMBER(F14),F14&lt;&gt;"",G14&lt;&gt;""),IF(G14&lt;&gt;"ZW.",F14+H14,F14),"")</f>
        <v>0</v>
      </c>
    </row>
    <row r="15" spans="1:9" ht="25.5" x14ac:dyDescent="0.25">
      <c r="A15" s="9">
        <v>3</v>
      </c>
      <c r="B15" s="16" t="s">
        <v>27</v>
      </c>
      <c r="C15" s="11" t="s">
        <v>64</v>
      </c>
      <c r="D15" s="12"/>
      <c r="E15" s="13">
        <v>120</v>
      </c>
      <c r="F15" s="14">
        <f t="shared" si="0"/>
        <v>0</v>
      </c>
      <c r="G15" s="15">
        <v>0.23</v>
      </c>
      <c r="H15" s="14">
        <f t="shared" si="1"/>
        <v>0</v>
      </c>
      <c r="I15" s="14">
        <f t="shared" si="2"/>
        <v>0</v>
      </c>
    </row>
    <row r="16" spans="1:9" ht="38.25" x14ac:dyDescent="0.25">
      <c r="A16" s="9">
        <v>4</v>
      </c>
      <c r="B16" s="17" t="s">
        <v>28</v>
      </c>
      <c r="C16" s="11" t="s">
        <v>64</v>
      </c>
      <c r="D16" s="12"/>
      <c r="E16" s="13">
        <v>2.2000000000000002</v>
      </c>
      <c r="F16" s="14">
        <f t="shared" si="0"/>
        <v>0</v>
      </c>
      <c r="G16" s="15">
        <v>0.08</v>
      </c>
      <c r="H16" s="14">
        <f t="shared" si="1"/>
        <v>0</v>
      </c>
      <c r="I16" s="14">
        <f t="shared" si="2"/>
        <v>0</v>
      </c>
    </row>
    <row r="17" spans="1:9" ht="25.5" x14ac:dyDescent="0.25">
      <c r="A17" s="9">
        <v>5</v>
      </c>
      <c r="B17" s="16" t="s">
        <v>29</v>
      </c>
      <c r="C17" s="11" t="s">
        <v>64</v>
      </c>
      <c r="D17" s="12"/>
      <c r="E17" s="13">
        <v>23</v>
      </c>
      <c r="F17" s="14">
        <f t="shared" si="0"/>
        <v>0</v>
      </c>
      <c r="G17" s="15">
        <v>0.08</v>
      </c>
      <c r="H17" s="14">
        <f t="shared" si="1"/>
        <v>0</v>
      </c>
      <c r="I17" s="14">
        <f t="shared" si="2"/>
        <v>0</v>
      </c>
    </row>
    <row r="18" spans="1:9" ht="25.5" x14ac:dyDescent="0.25">
      <c r="A18" s="9">
        <v>6</v>
      </c>
      <c r="B18" s="17" t="s">
        <v>30</v>
      </c>
      <c r="C18" s="11" t="s">
        <v>25</v>
      </c>
      <c r="D18" s="12"/>
      <c r="E18" s="13">
        <v>65</v>
      </c>
      <c r="F18" s="14">
        <f t="shared" si="0"/>
        <v>0</v>
      </c>
      <c r="G18" s="15">
        <v>0.08</v>
      </c>
      <c r="H18" s="14">
        <f t="shared" si="1"/>
        <v>0</v>
      </c>
      <c r="I18" s="14">
        <f t="shared" si="2"/>
        <v>0</v>
      </c>
    </row>
    <row r="19" spans="1:9" ht="25.5" x14ac:dyDescent="0.25">
      <c r="A19" s="9">
        <v>7</v>
      </c>
      <c r="B19" s="17" t="s">
        <v>31</v>
      </c>
      <c r="C19" s="11" t="s">
        <v>25</v>
      </c>
      <c r="D19" s="12"/>
      <c r="E19" s="13">
        <v>65</v>
      </c>
      <c r="F19" s="14">
        <f t="shared" si="0"/>
        <v>0</v>
      </c>
      <c r="G19" s="15">
        <v>0.08</v>
      </c>
      <c r="H19" s="14">
        <f t="shared" si="1"/>
        <v>0</v>
      </c>
      <c r="I19" s="14">
        <f t="shared" si="2"/>
        <v>0</v>
      </c>
    </row>
    <row r="20" spans="1:9" ht="25.5" x14ac:dyDescent="0.25">
      <c r="A20" s="9">
        <v>8</v>
      </c>
      <c r="B20" s="17" t="s">
        <v>32</v>
      </c>
      <c r="C20" s="11" t="s">
        <v>25</v>
      </c>
      <c r="D20" s="12"/>
      <c r="E20" s="13">
        <v>65</v>
      </c>
      <c r="F20" s="14">
        <f t="shared" si="0"/>
        <v>0</v>
      </c>
      <c r="G20" s="15">
        <v>0.08</v>
      </c>
      <c r="H20" s="14">
        <f t="shared" si="1"/>
        <v>0</v>
      </c>
      <c r="I20" s="14">
        <f t="shared" si="2"/>
        <v>0</v>
      </c>
    </row>
    <row r="21" spans="1:9" ht="25.5" x14ac:dyDescent="0.25">
      <c r="A21" s="9">
        <v>9</v>
      </c>
      <c r="B21" s="17" t="s">
        <v>33</v>
      </c>
      <c r="C21" s="11" t="s">
        <v>25</v>
      </c>
      <c r="D21" s="12"/>
      <c r="E21" s="13">
        <v>65</v>
      </c>
      <c r="F21" s="14">
        <f t="shared" si="0"/>
        <v>0</v>
      </c>
      <c r="G21" s="15">
        <v>0.08</v>
      </c>
      <c r="H21" s="14">
        <f t="shared" si="1"/>
        <v>0</v>
      </c>
      <c r="I21" s="14">
        <f t="shared" si="2"/>
        <v>0</v>
      </c>
    </row>
    <row r="22" spans="1:9" ht="25.5" x14ac:dyDescent="0.25">
      <c r="A22" s="9">
        <v>10</v>
      </c>
      <c r="B22" s="18" t="s">
        <v>34</v>
      </c>
      <c r="C22" s="11" t="s">
        <v>25</v>
      </c>
      <c r="D22" s="12"/>
      <c r="E22" s="13">
        <v>15</v>
      </c>
      <c r="F22" s="14">
        <f t="shared" si="0"/>
        <v>0</v>
      </c>
      <c r="G22" s="15">
        <v>0.23</v>
      </c>
      <c r="H22" s="14">
        <f t="shared" si="1"/>
        <v>0</v>
      </c>
      <c r="I22" s="14">
        <f t="shared" si="2"/>
        <v>0</v>
      </c>
    </row>
    <row r="23" spans="1:9" ht="38.25" x14ac:dyDescent="0.25">
      <c r="A23" s="9">
        <v>11</v>
      </c>
      <c r="B23" s="16" t="s">
        <v>35</v>
      </c>
      <c r="C23" s="11" t="s">
        <v>25</v>
      </c>
      <c r="D23" s="12"/>
      <c r="E23" s="13">
        <v>8.1999999999999993</v>
      </c>
      <c r="F23" s="14">
        <f t="shared" si="0"/>
        <v>0</v>
      </c>
      <c r="G23" s="15">
        <v>0.08</v>
      </c>
      <c r="H23" s="14">
        <f t="shared" si="1"/>
        <v>0</v>
      </c>
      <c r="I23" s="14">
        <f t="shared" si="2"/>
        <v>0</v>
      </c>
    </row>
    <row r="24" spans="1:9" ht="25.5" x14ac:dyDescent="0.25">
      <c r="A24" s="9">
        <v>12</v>
      </c>
      <c r="B24" s="16" t="s">
        <v>36</v>
      </c>
      <c r="C24" s="11" t="s">
        <v>64</v>
      </c>
      <c r="D24" s="12"/>
      <c r="E24" s="13">
        <v>20</v>
      </c>
      <c r="F24" s="14">
        <f t="shared" si="0"/>
        <v>0</v>
      </c>
      <c r="G24" s="15">
        <v>0.08</v>
      </c>
      <c r="H24" s="14">
        <f t="shared" si="1"/>
        <v>0</v>
      </c>
      <c r="I24" s="14">
        <f t="shared" si="2"/>
        <v>0</v>
      </c>
    </row>
    <row r="25" spans="1:9" ht="25.5" x14ac:dyDescent="0.25">
      <c r="A25" s="9">
        <v>13</v>
      </c>
      <c r="B25" s="16" t="s">
        <v>37</v>
      </c>
      <c r="C25" s="11" t="s">
        <v>64</v>
      </c>
      <c r="D25" s="12"/>
      <c r="E25" s="13">
        <v>95</v>
      </c>
      <c r="F25" s="14">
        <f t="shared" si="0"/>
        <v>0</v>
      </c>
      <c r="G25" s="15">
        <v>0.23</v>
      </c>
      <c r="H25" s="14">
        <f t="shared" si="1"/>
        <v>0</v>
      </c>
      <c r="I25" s="14">
        <f t="shared" si="2"/>
        <v>0</v>
      </c>
    </row>
    <row r="26" spans="1:9" ht="38.25" x14ac:dyDescent="0.25">
      <c r="A26" s="9">
        <v>14</v>
      </c>
      <c r="B26" s="16" t="s">
        <v>38</v>
      </c>
      <c r="C26" s="11" t="s">
        <v>64</v>
      </c>
      <c r="D26" s="12"/>
      <c r="E26" s="13">
        <v>48</v>
      </c>
      <c r="F26" s="14">
        <f t="shared" si="0"/>
        <v>0</v>
      </c>
      <c r="G26" s="15">
        <v>0.08</v>
      </c>
      <c r="H26" s="14">
        <f t="shared" si="1"/>
        <v>0</v>
      </c>
      <c r="I26" s="14">
        <f t="shared" si="2"/>
        <v>0</v>
      </c>
    </row>
    <row r="27" spans="1:9" ht="25.5" x14ac:dyDescent="0.25">
      <c r="A27" s="9">
        <v>15</v>
      </c>
      <c r="B27" s="17" t="s">
        <v>39</v>
      </c>
      <c r="C27" s="61" t="s">
        <v>25</v>
      </c>
      <c r="D27" s="12"/>
      <c r="E27" s="13">
        <v>0.6</v>
      </c>
      <c r="F27" s="14">
        <f t="shared" si="0"/>
        <v>0</v>
      </c>
      <c r="G27" s="15">
        <v>0.08</v>
      </c>
      <c r="H27" s="14">
        <f t="shared" si="1"/>
        <v>0</v>
      </c>
      <c r="I27" s="14">
        <f t="shared" si="2"/>
        <v>0</v>
      </c>
    </row>
    <row r="28" spans="1:9" ht="38.25" x14ac:dyDescent="0.25">
      <c r="A28" s="9">
        <v>16</v>
      </c>
      <c r="B28" s="16" t="s">
        <v>40</v>
      </c>
      <c r="C28" s="61" t="s">
        <v>25</v>
      </c>
      <c r="D28" s="12"/>
      <c r="E28" s="13">
        <v>1.4</v>
      </c>
      <c r="F28" s="14">
        <f t="shared" si="0"/>
        <v>0</v>
      </c>
      <c r="G28" s="15">
        <v>0.08</v>
      </c>
      <c r="H28" s="14">
        <f t="shared" si="1"/>
        <v>0</v>
      </c>
      <c r="I28" s="14">
        <f t="shared" si="2"/>
        <v>0</v>
      </c>
    </row>
    <row r="29" spans="1:9" x14ac:dyDescent="0.25">
      <c r="A29" s="9">
        <v>17</v>
      </c>
      <c r="B29" s="16" t="s">
        <v>41</v>
      </c>
      <c r="C29" s="61" t="s">
        <v>25</v>
      </c>
      <c r="D29" s="12"/>
      <c r="E29" s="13">
        <v>1.8</v>
      </c>
      <c r="F29" s="14">
        <f t="shared" si="0"/>
        <v>0</v>
      </c>
      <c r="G29" s="15">
        <v>0.08</v>
      </c>
      <c r="H29" s="14">
        <f t="shared" si="1"/>
        <v>0</v>
      </c>
      <c r="I29" s="14">
        <f t="shared" si="2"/>
        <v>0</v>
      </c>
    </row>
    <row r="30" spans="1:9" x14ac:dyDescent="0.25">
      <c r="A30" s="9">
        <v>18</v>
      </c>
      <c r="B30" s="16" t="s">
        <v>42</v>
      </c>
      <c r="C30" s="61" t="s">
        <v>25</v>
      </c>
      <c r="D30" s="12"/>
      <c r="E30" s="13">
        <v>1.8</v>
      </c>
      <c r="F30" s="14">
        <f t="shared" si="0"/>
        <v>0</v>
      </c>
      <c r="G30" s="15">
        <v>0.08</v>
      </c>
      <c r="H30" s="14">
        <f t="shared" si="1"/>
        <v>0</v>
      </c>
      <c r="I30" s="14">
        <f t="shared" si="2"/>
        <v>0</v>
      </c>
    </row>
    <row r="31" spans="1:9" x14ac:dyDescent="0.25">
      <c r="A31" s="9">
        <v>19</v>
      </c>
      <c r="B31" s="16" t="s">
        <v>43</v>
      </c>
      <c r="C31" s="61" t="s">
        <v>25</v>
      </c>
      <c r="D31" s="12"/>
      <c r="E31" s="13">
        <v>100</v>
      </c>
      <c r="F31" s="14">
        <f t="shared" si="0"/>
        <v>0</v>
      </c>
      <c r="G31" s="15">
        <v>0.08</v>
      </c>
      <c r="H31" s="14">
        <f t="shared" si="1"/>
        <v>0</v>
      </c>
      <c r="I31" s="14">
        <f t="shared" si="2"/>
        <v>0</v>
      </c>
    </row>
    <row r="32" spans="1:9" x14ac:dyDescent="0.25">
      <c r="A32" s="9">
        <v>20</v>
      </c>
      <c r="B32" s="16" t="s">
        <v>44</v>
      </c>
      <c r="C32" s="61" t="s">
        <v>25</v>
      </c>
      <c r="D32" s="12"/>
      <c r="E32" s="13">
        <v>100</v>
      </c>
      <c r="F32" s="14">
        <f t="shared" si="0"/>
        <v>0</v>
      </c>
      <c r="G32" s="15">
        <v>0.08</v>
      </c>
      <c r="H32" s="14">
        <f t="shared" si="1"/>
        <v>0</v>
      </c>
      <c r="I32" s="14">
        <f t="shared" si="2"/>
        <v>0</v>
      </c>
    </row>
    <row r="33" spans="1:9" x14ac:dyDescent="0.25">
      <c r="A33" s="9">
        <v>21</v>
      </c>
      <c r="B33" s="16" t="s">
        <v>45</v>
      </c>
      <c r="C33" s="61" t="s">
        <v>25</v>
      </c>
      <c r="D33" s="12"/>
      <c r="E33" s="13">
        <v>100</v>
      </c>
      <c r="F33" s="14">
        <f t="shared" si="0"/>
        <v>0</v>
      </c>
      <c r="G33" s="15">
        <v>0.08</v>
      </c>
      <c r="H33" s="14">
        <f t="shared" si="1"/>
        <v>0</v>
      </c>
      <c r="I33" s="14">
        <f t="shared" si="2"/>
        <v>0</v>
      </c>
    </row>
    <row r="34" spans="1:9" x14ac:dyDescent="0.25">
      <c r="A34" s="9">
        <v>22</v>
      </c>
      <c r="B34" s="16" t="s">
        <v>46</v>
      </c>
      <c r="C34" s="61" t="s">
        <v>25</v>
      </c>
      <c r="D34" s="12"/>
      <c r="E34" s="13">
        <v>7</v>
      </c>
      <c r="F34" s="14">
        <f t="shared" si="0"/>
        <v>0</v>
      </c>
      <c r="G34" s="15">
        <v>0.08</v>
      </c>
      <c r="H34" s="14">
        <f t="shared" si="1"/>
        <v>0</v>
      </c>
      <c r="I34" s="14">
        <f t="shared" si="2"/>
        <v>0</v>
      </c>
    </row>
    <row r="35" spans="1:9" x14ac:dyDescent="0.25">
      <c r="A35" s="9">
        <v>23</v>
      </c>
      <c r="B35" s="16" t="s">
        <v>47</v>
      </c>
      <c r="C35" s="61" t="s">
        <v>25</v>
      </c>
      <c r="D35" s="12"/>
      <c r="E35" s="13">
        <v>5</v>
      </c>
      <c r="F35" s="14">
        <f t="shared" si="0"/>
        <v>0</v>
      </c>
      <c r="G35" s="15">
        <v>0.08</v>
      </c>
      <c r="H35" s="14">
        <f t="shared" si="1"/>
        <v>0</v>
      </c>
      <c r="I35" s="14">
        <f t="shared" si="2"/>
        <v>0</v>
      </c>
    </row>
    <row r="36" spans="1:9" x14ac:dyDescent="0.25">
      <c r="A36" s="9">
        <v>24</v>
      </c>
      <c r="B36" s="16" t="s">
        <v>48</v>
      </c>
      <c r="C36" s="61" t="s">
        <v>64</v>
      </c>
      <c r="D36" s="12"/>
      <c r="E36" s="13">
        <v>9</v>
      </c>
      <c r="F36" s="14">
        <f t="shared" si="0"/>
        <v>0</v>
      </c>
      <c r="G36" s="15">
        <v>0.08</v>
      </c>
      <c r="H36" s="14">
        <f t="shared" si="1"/>
        <v>0</v>
      </c>
      <c r="I36" s="14">
        <f t="shared" si="2"/>
        <v>0</v>
      </c>
    </row>
    <row r="37" spans="1:9" ht="25.5" x14ac:dyDescent="0.25">
      <c r="A37" s="9">
        <v>25</v>
      </c>
      <c r="B37" s="16" t="s">
        <v>49</v>
      </c>
      <c r="C37" s="61" t="s">
        <v>25</v>
      </c>
      <c r="D37" s="12"/>
      <c r="E37" s="13">
        <v>0.25</v>
      </c>
      <c r="F37" s="14">
        <f t="shared" si="0"/>
        <v>0</v>
      </c>
      <c r="G37" s="15">
        <v>0.08</v>
      </c>
      <c r="H37" s="14">
        <f t="shared" si="1"/>
        <v>0</v>
      </c>
      <c r="I37" s="14">
        <f t="shared" si="2"/>
        <v>0</v>
      </c>
    </row>
    <row r="38" spans="1:9" ht="25.5" x14ac:dyDescent="0.25">
      <c r="A38" s="9">
        <v>26</v>
      </c>
      <c r="B38" s="16" t="s">
        <v>50</v>
      </c>
      <c r="C38" s="61" t="s">
        <v>25</v>
      </c>
      <c r="D38" s="12"/>
      <c r="E38" s="13">
        <v>0.37</v>
      </c>
      <c r="F38" s="14">
        <f t="shared" si="0"/>
        <v>0</v>
      </c>
      <c r="G38" s="15">
        <v>0.08</v>
      </c>
      <c r="H38" s="14">
        <f t="shared" si="1"/>
        <v>0</v>
      </c>
      <c r="I38" s="14">
        <f t="shared" si="2"/>
        <v>0</v>
      </c>
    </row>
    <row r="39" spans="1:9" ht="25.5" x14ac:dyDescent="0.25">
      <c r="A39" s="9">
        <v>27</v>
      </c>
      <c r="B39" s="16" t="s">
        <v>51</v>
      </c>
      <c r="C39" s="61" t="s">
        <v>64</v>
      </c>
      <c r="D39" s="12"/>
      <c r="E39" s="13">
        <v>4.5</v>
      </c>
      <c r="F39" s="14">
        <f t="shared" si="0"/>
        <v>0</v>
      </c>
      <c r="G39" s="15">
        <v>0.08</v>
      </c>
      <c r="H39" s="14">
        <f t="shared" si="1"/>
        <v>0</v>
      </c>
      <c r="I39" s="14">
        <f t="shared" si="2"/>
        <v>0</v>
      </c>
    </row>
    <row r="40" spans="1:9" ht="38.25" x14ac:dyDescent="0.25">
      <c r="A40" s="9">
        <v>28</v>
      </c>
      <c r="B40" s="16" t="s">
        <v>52</v>
      </c>
      <c r="C40" s="61" t="s">
        <v>64</v>
      </c>
      <c r="D40" s="12"/>
      <c r="E40" s="13">
        <v>93</v>
      </c>
      <c r="F40" s="14">
        <f t="shared" si="0"/>
        <v>0</v>
      </c>
      <c r="G40" s="15">
        <v>0.08</v>
      </c>
      <c r="H40" s="14">
        <f t="shared" si="1"/>
        <v>0</v>
      </c>
      <c r="I40" s="14">
        <f t="shared" si="2"/>
        <v>0</v>
      </c>
    </row>
    <row r="41" spans="1:9" ht="51" x14ac:dyDescent="0.25">
      <c r="A41" s="9">
        <v>29</v>
      </c>
      <c r="B41" s="16" t="s">
        <v>53</v>
      </c>
      <c r="C41" s="61" t="s">
        <v>25</v>
      </c>
      <c r="D41" s="12"/>
      <c r="E41" s="13">
        <v>18</v>
      </c>
      <c r="F41" s="14">
        <f t="shared" si="0"/>
        <v>0</v>
      </c>
      <c r="G41" s="15">
        <v>0.23</v>
      </c>
      <c r="H41" s="14">
        <f t="shared" si="1"/>
        <v>0</v>
      </c>
      <c r="I41" s="14">
        <f t="shared" si="2"/>
        <v>0</v>
      </c>
    </row>
    <row r="42" spans="1:9" ht="76.5" x14ac:dyDescent="0.25">
      <c r="A42" s="9">
        <v>30</v>
      </c>
      <c r="B42" s="17" t="s">
        <v>54</v>
      </c>
      <c r="C42" s="61" t="s">
        <v>65</v>
      </c>
      <c r="D42" s="12"/>
      <c r="E42" s="13">
        <v>30</v>
      </c>
      <c r="F42" s="14">
        <f>IF(AND(ISNUMBER(E42),E42&gt;0,E42&lt;&gt;""),D42*E42,"")</f>
        <v>0</v>
      </c>
      <c r="G42" s="15">
        <v>0.08</v>
      </c>
      <c r="H42" s="14">
        <f>IF(AND(ISNUMBER(F42),G42&lt;&gt;""),IF(G42&lt;&gt;"ZW.",F42*G42,"ZW."),"")</f>
        <v>0</v>
      </c>
      <c r="I42" s="14">
        <f>IF(AND(ISNUMBER(F42),F42&lt;&gt;"",G42&lt;&gt;""),IF(G42&lt;&gt;"ZW.",F42+H42,F42),"")</f>
        <v>0</v>
      </c>
    </row>
    <row r="43" spans="1:9" ht="63.75" x14ac:dyDescent="0.25">
      <c r="A43" s="9">
        <v>31</v>
      </c>
      <c r="B43" s="17" t="s">
        <v>55</v>
      </c>
      <c r="C43" s="61" t="s">
        <v>65</v>
      </c>
      <c r="D43" s="12"/>
      <c r="E43" s="13">
        <v>125</v>
      </c>
      <c r="F43" s="14">
        <f>IF(AND(ISNUMBER(E43),E43&gt;0,E43&lt;&gt;""),D43*E43,"")</f>
        <v>0</v>
      </c>
      <c r="G43" s="15">
        <v>0.08</v>
      </c>
      <c r="H43" s="14">
        <f>IF(AND(ISNUMBER(F43),G43&lt;&gt;""),IF(G43&lt;&gt;"ZW.",F43*G43,"ZW."),"")</f>
        <v>0</v>
      </c>
      <c r="I43" s="14">
        <f>IF(AND(ISNUMBER(F43),F43&lt;&gt;"",G43&lt;&gt;""),IF(G43&lt;&gt;"ZW.",F43+H43,F43),"")</f>
        <v>0</v>
      </c>
    </row>
    <row r="44" spans="1:9" ht="25.5" customHeight="1" x14ac:dyDescent="0.25">
      <c r="A44" s="19" t="s">
        <v>56</v>
      </c>
      <c r="B44" s="20"/>
      <c r="C44" s="20"/>
      <c r="D44" s="20"/>
      <c r="E44" s="21"/>
      <c r="F44" s="22">
        <f t="array" ref="F44">IF(AND(ISNUMBER(E13:E43),E13:E43&gt;0,E13:E43&lt;&gt;""),SUM(F13:F43),0)</f>
        <v>0</v>
      </c>
      <c r="G44" s="23"/>
      <c r="H44" s="22">
        <f t="array" ref="H44">IF(AND(ISNUMBER(E13:E43),E13:E43&gt;0,E13:E43&lt;&gt;"",G13:G43&lt;&gt;""),SUM(H13:H43),0)</f>
        <v>0</v>
      </c>
      <c r="I44" s="22">
        <f t="array" ref="I44">IF(AND(ISNUMBER(E13:E43),E13:E43&gt;0,E13:E43&lt;&gt;"",G13:G43&lt;&gt;""),SUM(I13:I43),0)</f>
        <v>0</v>
      </c>
    </row>
    <row r="45" spans="1:9" ht="15" customHeight="1" x14ac:dyDescent="0.25"/>
    <row r="46" spans="1:9" ht="15" customHeight="1" x14ac:dyDescent="0.25">
      <c r="A46" s="24" t="s">
        <v>57</v>
      </c>
      <c r="B46" s="24"/>
      <c r="C46" s="24"/>
      <c r="D46" s="25"/>
      <c r="E46" s="25"/>
      <c r="F46" s="25"/>
      <c r="G46" s="25"/>
      <c r="H46" s="25"/>
      <c r="I46" s="25"/>
    </row>
    <row r="47" spans="1:9" ht="15" customHeight="1" x14ac:dyDescent="0.25">
      <c r="A47" s="26"/>
      <c r="B47" s="26"/>
      <c r="C47" s="26"/>
      <c r="D47" s="25"/>
      <c r="E47" s="25"/>
      <c r="F47" s="25"/>
      <c r="G47" s="25"/>
      <c r="H47" s="25"/>
      <c r="I47" s="25"/>
    </row>
    <row r="48" spans="1:9" ht="15" customHeight="1" x14ac:dyDescent="0.25">
      <c r="A48" s="27" t="s">
        <v>58</v>
      </c>
      <c r="B48" s="27"/>
      <c r="C48" s="27"/>
      <c r="D48" s="27"/>
      <c r="E48" s="28"/>
      <c r="F48" s="25"/>
      <c r="G48" s="25"/>
      <c r="H48" s="25"/>
      <c r="I48" s="25"/>
    </row>
    <row r="49" spans="1:9" ht="15" customHeight="1" x14ac:dyDescent="0.25">
      <c r="A49" s="29"/>
      <c r="B49" s="30"/>
      <c r="C49" s="30"/>
      <c r="D49" s="30"/>
      <c r="E49" s="30"/>
      <c r="F49" s="31"/>
      <c r="G49" s="25"/>
      <c r="H49" s="25"/>
      <c r="I49" s="25"/>
    </row>
    <row r="50" spans="1:9" ht="15" customHeight="1" x14ac:dyDescent="0.25">
      <c r="A50" s="32"/>
      <c r="B50" s="28"/>
      <c r="C50" s="28"/>
      <c r="D50" s="28"/>
      <c r="E50" s="28"/>
      <c r="F50" s="33"/>
      <c r="G50" s="25"/>
      <c r="H50" s="25"/>
      <c r="I50" s="25"/>
    </row>
    <row r="51" spans="1:9" ht="15" customHeight="1" x14ac:dyDescent="0.25">
      <c r="A51" s="32"/>
      <c r="B51" s="28"/>
      <c r="C51" s="28"/>
      <c r="D51" s="28"/>
      <c r="E51" s="28"/>
      <c r="F51" s="33"/>
      <c r="G51" s="25"/>
      <c r="H51" s="25"/>
      <c r="I51" s="25"/>
    </row>
    <row r="52" spans="1:9" ht="15" customHeight="1" x14ac:dyDescent="0.25">
      <c r="A52" s="32"/>
      <c r="B52" s="28"/>
      <c r="C52" s="28"/>
      <c r="D52" s="28"/>
      <c r="E52" s="28"/>
      <c r="F52" s="33"/>
      <c r="G52" s="25"/>
      <c r="H52" s="25"/>
      <c r="I52" s="25"/>
    </row>
    <row r="53" spans="1:9" ht="15" customHeight="1" x14ac:dyDescent="0.25">
      <c r="A53" s="34"/>
      <c r="B53" s="35"/>
      <c r="C53" s="35"/>
      <c r="D53" s="35"/>
      <c r="E53" s="35"/>
      <c r="F53" s="36"/>
      <c r="G53" s="25"/>
      <c r="H53" s="25"/>
      <c r="I53" s="25"/>
    </row>
    <row r="54" spans="1:9" ht="15" customHeight="1" x14ac:dyDescent="0.25">
      <c r="A54" s="37" t="s">
        <v>59</v>
      </c>
      <c r="B54" s="37"/>
      <c r="C54" s="37"/>
      <c r="D54" s="38"/>
      <c r="E54" s="38"/>
      <c r="F54" s="25"/>
      <c r="G54" s="25"/>
      <c r="H54" s="25"/>
      <c r="I54" s="25"/>
    </row>
    <row r="55" spans="1:9" ht="15" customHeight="1" x14ac:dyDescent="0.25">
      <c r="A55" s="39" t="s">
        <v>60</v>
      </c>
      <c r="B55" s="39"/>
      <c r="C55" s="39"/>
      <c r="D55" s="40"/>
      <c r="E55" s="40"/>
      <c r="F55" s="25"/>
      <c r="G55" s="25"/>
      <c r="H55" s="25"/>
      <c r="I55" s="25"/>
    </row>
    <row r="56" spans="1:9" ht="15" customHeight="1" x14ac:dyDescent="0.25">
      <c r="A56" s="39" t="s">
        <v>61</v>
      </c>
      <c r="B56" s="39"/>
      <c r="C56" s="39"/>
      <c r="D56" s="40"/>
      <c r="E56" s="40"/>
      <c r="F56" s="25"/>
      <c r="G56" s="25"/>
      <c r="H56" s="25"/>
      <c r="I56" s="25"/>
    </row>
    <row r="57" spans="1:9" ht="15" customHeight="1" x14ac:dyDescent="0.25">
      <c r="A57" s="41"/>
      <c r="B57" s="25"/>
      <c r="C57" s="25"/>
      <c r="D57" s="25"/>
      <c r="E57" s="25"/>
      <c r="F57" s="25"/>
      <c r="G57" s="25"/>
      <c r="H57" s="25"/>
      <c r="I57" s="25"/>
    </row>
    <row r="58" spans="1:9" ht="1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15" customHeight="1" x14ac:dyDescent="0.25">
      <c r="A59" s="42" t="s">
        <v>62</v>
      </c>
      <c r="B59" s="43"/>
      <c r="C59" s="43"/>
      <c r="D59" s="44"/>
      <c r="E59" s="25"/>
      <c r="F59" s="25"/>
      <c r="G59" s="45" t="s">
        <v>63</v>
      </c>
      <c r="H59" s="46"/>
      <c r="I59" s="47"/>
    </row>
    <row r="60" spans="1:9" ht="15" customHeight="1" x14ac:dyDescent="0.25">
      <c r="A60" s="48"/>
      <c r="B60" s="49"/>
      <c r="C60" s="49"/>
      <c r="D60" s="50"/>
      <c r="E60" s="25"/>
      <c r="F60" s="25"/>
      <c r="G60" s="51"/>
      <c r="H60" s="52"/>
      <c r="I60" s="53"/>
    </row>
    <row r="61" spans="1:9" ht="15" customHeight="1" x14ac:dyDescent="0.25">
      <c r="A61" s="48"/>
      <c r="B61" s="49"/>
      <c r="C61" s="49"/>
      <c r="D61" s="50"/>
      <c r="E61" s="25"/>
      <c r="F61" s="25"/>
      <c r="G61" s="51"/>
      <c r="H61" s="52"/>
      <c r="I61" s="53"/>
    </row>
    <row r="62" spans="1:9" ht="15" customHeight="1" x14ac:dyDescent="0.25">
      <c r="A62" s="54"/>
      <c r="B62" s="55"/>
      <c r="C62" s="55"/>
      <c r="D62" s="56"/>
      <c r="E62" s="25"/>
      <c r="F62" s="25"/>
      <c r="G62" s="51"/>
      <c r="H62" s="52"/>
      <c r="I62" s="53"/>
    </row>
    <row r="63" spans="1:9" ht="15" customHeight="1" x14ac:dyDescent="0.25">
      <c r="A63" s="25"/>
      <c r="B63" s="25"/>
      <c r="C63" s="25"/>
      <c r="D63" s="25"/>
      <c r="E63" s="25"/>
      <c r="F63" s="25"/>
      <c r="G63" s="51"/>
      <c r="H63" s="52"/>
      <c r="I63" s="53"/>
    </row>
    <row r="64" spans="1:9" ht="15" customHeight="1" x14ac:dyDescent="0.25">
      <c r="A64" s="25"/>
      <c r="B64" s="25"/>
      <c r="C64" s="25"/>
      <c r="D64" s="25"/>
      <c r="E64" s="25"/>
      <c r="F64" s="25"/>
      <c r="G64" s="51"/>
      <c r="H64" s="52"/>
      <c r="I64" s="53"/>
    </row>
    <row r="65" spans="1:9" ht="15" customHeight="1" x14ac:dyDescent="0.25">
      <c r="A65" s="25"/>
      <c r="B65" s="25"/>
      <c r="C65" s="25"/>
      <c r="D65" s="25"/>
      <c r="E65" s="25"/>
      <c r="F65" s="25"/>
      <c r="G65" s="57"/>
      <c r="H65" s="58"/>
      <c r="I65" s="59"/>
    </row>
    <row r="66" spans="1:9" ht="15" customHeight="1" x14ac:dyDescent="0.25"/>
    <row r="67" spans="1:9" ht="15" customHeight="1" x14ac:dyDescent="0.25"/>
  </sheetData>
  <mergeCells count="12">
    <mergeCell ref="A55:C55"/>
    <mergeCell ref="D55:E55"/>
    <mergeCell ref="A56:C56"/>
    <mergeCell ref="D56:E56"/>
    <mergeCell ref="A59:D62"/>
    <mergeCell ref="G59:I65"/>
    <mergeCell ref="A1:B3"/>
    <mergeCell ref="A9:I9"/>
    <mergeCell ref="A10:B10"/>
    <mergeCell ref="A46:C46"/>
    <mergeCell ref="A48:D48"/>
    <mergeCell ref="A54:C54"/>
  </mergeCells>
  <dataValidations count="1">
    <dataValidation type="list" allowBlank="1" showInputMessage="1" showErrorMessage="1" sqref="G13:G43">
      <formula1>"23%,8%,5%,0%,ZW."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Cebula</dc:creator>
  <cp:lastModifiedBy>Martyna Cebula</cp:lastModifiedBy>
  <dcterms:created xsi:type="dcterms:W3CDTF">2024-09-24T09:07:45Z</dcterms:created>
  <dcterms:modified xsi:type="dcterms:W3CDTF">2024-09-24T09:12:09Z</dcterms:modified>
</cp:coreProperties>
</file>